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6" i="1" l="1"/>
  <c r="H28" i="1"/>
  <c r="H31" i="1"/>
  <c r="H57" i="1"/>
  <c r="H18" i="1"/>
  <c r="H24" i="1" l="1"/>
  <c r="H32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<sst xmlns="http://schemas.openxmlformats.org/spreadsheetml/2006/main" count="58" uniqueCount="33">
  <si>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</si>
  <si>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</si>
  <si>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</si>
  <si>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</si>
  <si>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</si>
  <si>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</si>
  <si>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</si>
  <si>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</si>
  <si>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</si>
  <si>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</si>
  <si>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</si>
  <si>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</si>
  <si>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</si>
  <si>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</si>
  <si>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</si>
  <si>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</si>
  <si>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</si>
  <si>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</si>
  <si>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</si>
  <si>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</si>
  <si>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</si>
  <si>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</si>
  <si>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</si>
  <si>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</si>
  <si>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</si>
  <si>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</si>
  <si>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</si>
  <si>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</si>
  <si>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</si>
  <si>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</si>
  <si>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03.06.2024</t>
  </si>
  <si>
    <t xml:space="preserve">Dana 03.06.2024.godine Dom zdravlja Požarevac nije izvršio plaćanje prema dobavljačima: </t>
  </si>
  <si>
    <t>Primljena i neutrošena participacija od 03.06.2024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</si>
</sst>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3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37" sqref="H37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9"/>
      <c r="J7" s="9"/>
    </row>
    <row r="8" spans="2:15" x14ac:dyDescent="0.25">
      <c r="B8" s="49" t="s">
        <v>30</v>
      </c>
      <c r="C8" s="49"/>
      <c r="D8" s="49"/>
      <c r="E8" s="49"/>
      <c r="F8" s="49"/>
      <c r="G8" s="49"/>
      <c r="H8" s="49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4" t="s">
        <v>4</v>
      </c>
      <c r="C11" s="45"/>
      <c r="D11" s="45"/>
      <c r="E11" s="45"/>
      <c r="F11" s="46"/>
      <c r="G11" s="24" t="s">
        <v>5</v>
      </c>
      <c r="H11" s="24" t="s">
        <v>6</v>
      </c>
      <c r="I11" s="9"/>
      <c r="J11" s="9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5">
        <v>45446</v>
      </c>
      <c r="H12" s="12">
        <v>7178232.1200000001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41" t="s">
        <v>8</v>
      </c>
      <c r="C13" s="41"/>
      <c r="D13" s="41"/>
      <c r="E13" s="41"/>
      <c r="F13" s="41"/>
      <c r="G13" s="16">
        <v>45446</v>
      </c>
      <c r="H13" s="1">
        <f>H14+H29-H37-H50</f>
        <v>7020381.6600000011</v>
      </c>
      <c r="I13" s="9"/>
      <c r="J13" s="9"/>
      <c r="K13" s="7"/>
      <c r="L13" s="7"/>
      <c r="M13" s="7"/>
      <c r="N13" s="7"/>
      <c r="O13" s="7"/>
    </row>
    <row r="14" spans="2:15" x14ac:dyDescent="0.25">
      <c r="B14" s="43" t="s">
        <v>9</v>
      </c>
      <c r="C14" s="43"/>
      <c r="D14" s="43"/>
      <c r="E14" s="43"/>
      <c r="F14" s="43"/>
      <c r="G14" s="17">
        <v>45446</v>
      </c>
      <c r="H14" s="2">
        <f>SUM(H15:H28)</f>
        <v>48696955.460000008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40058172.780000001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1735350-1572288.38+3843.48-21976.86-35411.02+41357.31+1735350+6600-1630830.68-13157.06+6800+13200+6600+1735350+1330.04+3300-1619877.63+18100-18100+1600000+3300-1562985.03-19651.17+1600000</f>
        <v>2016203.0000000002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0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0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1339333.31</v>
      </c>
      <c r="I23" s="25"/>
      <c r="J23" s="9"/>
      <c r="K23" s="6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4034222.2-3626695.47+1393314.7+875211.9+1298054.1-72018.48</f>
        <v>3902088.95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1289055</v>
      </c>
      <c r="I27" s="25"/>
      <c r="J27" s="9"/>
      <c r="K27" s="6"/>
      <c r="L27" s="6"/>
    </row>
    <row r="28" spans="2:13" x14ac:dyDescent="0.25">
      <c r="B28" s="28" t="s">
        <v>32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-5172.69+3350+1050-3000-150.41+6450+2150-52+13450+5300-31228.82-99.75+11950+1550-9721+8800+3150-179.24+6250+3900-2573.51-57.25+6600+3550+6350+4550-59781.78-241.54+10400+2150+8050+5600-4939+8350+3750-7918.62+8200+1000+-67.75+9500+2450-3240-67-251.5+9050+3800</f>
        <v>92102.420000000187</v>
      </c>
      <c r="I28" s="25"/>
      <c r="J28" s="9"/>
      <c r="K28" s="6"/>
      <c r="L28" s="6"/>
    </row>
    <row r="29" spans="2:13" x14ac:dyDescent="0.25">
      <c r="B29" s="50" t="s">
        <v>22</v>
      </c>
      <c r="C29" s="51"/>
      <c r="D29" s="51"/>
      <c r="E29" s="51"/>
      <c r="F29" s="52"/>
      <c r="G29" s="17">
        <v>45446</v>
      </c>
      <c r="H29" s="2">
        <f>H30+H31+H32+H33+H35+H36+H34</f>
        <v>5006398.41</v>
      </c>
      <c r="I29" s="9"/>
      <c r="J29" s="9"/>
      <c r="K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3996411.12</v>
      </c>
      <c r="I30" s="9"/>
      <c r="J30" s="9"/>
      <c r="K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220299.99-212535.19+220299.99-173772.38+220299.99-183515.68-19511.33+19511.33+170000-185883.73-19511.33+170000</f>
        <v>225681.65999999997</v>
      </c>
      <c r="I31" s="9"/>
      <c r="J31" s="9"/>
      <c r="K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f>121355+44100+610715.6</f>
        <v>776170.6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32</v>
      </c>
      <c r="C36" s="29"/>
      <c r="D36" s="29"/>
      <c r="E36" s="29"/>
      <c r="F36" s="30"/>
      <c r="G36" s="19"/>
      <c r="H36" s="8">
        <f>1759+10141+12935+5588-19511.33-10847.64+4553+3518</f>
        <v>8135.0299999999988</v>
      </c>
      <c r="I36" s="9"/>
      <c r="J36" s="9"/>
    </row>
    <row r="37" spans="2:12" x14ac:dyDescent="0.25">
      <c r="B37" s="31" t="s">
        <v>23</v>
      </c>
      <c r="C37" s="32"/>
      <c r="D37" s="32"/>
      <c r="E37" s="32"/>
      <c r="F37" s="33"/>
      <c r="G37" s="20">
        <v>45446</v>
      </c>
      <c r="H37" s="3">
        <f>SUM(H38:H49)</f>
        <v>42686561.090000004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40058172.780000001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 t="s">
        <v>29</v>
      </c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1339333.31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v>0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1289055</v>
      </c>
      <c r="I49" s="9"/>
      <c r="J49" s="9"/>
      <c r="K49" s="6"/>
    </row>
    <row r="50" spans="2:12" x14ac:dyDescent="0.25">
      <c r="B50" s="31" t="s">
        <v>24</v>
      </c>
      <c r="C50" s="32"/>
      <c r="D50" s="32"/>
      <c r="E50" s="32"/>
      <c r="F50" s="33"/>
      <c r="G50" s="20">
        <v>45446</v>
      </c>
      <c r="H50" s="3">
        <f>SUM(H51:H56)</f>
        <v>3996411.12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3996411.12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10">
        <v>0</v>
      </c>
      <c r="I53" s="9"/>
      <c r="J53" s="9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37" t="s">
        <v>25</v>
      </c>
      <c r="C57" s="38"/>
      <c r="D57" s="38"/>
      <c r="E57" s="38"/>
      <c r="F57" s="39"/>
      <c r="G57" s="21">
        <v>45446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</f>
        <v>1215366.5400000005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1057516.08</v>
      </c>
      <c r="I58" s="9"/>
      <c r="J58" s="9"/>
      <c r="L58" s="6"/>
    </row>
    <row r="59" spans="2:12" x14ac:dyDescent="0.25">
      <c r="B59" s="34" t="s">
        <v>27</v>
      </c>
      <c r="C59" s="35"/>
      <c r="D59" s="35"/>
      <c r="E59" s="35"/>
      <c r="F59" s="36"/>
      <c r="G59" s="19"/>
      <c r="H59" s="5">
        <f>H14+H29-H37-H50+H57-H58</f>
        <v>7178232.120000001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27" t="s">
        <v>31</v>
      </c>
      <c r="C61" s="27"/>
      <c r="D61" s="27"/>
      <c r="E61" s="13"/>
      <c r="F61" s="13"/>
      <c r="G61" s="7"/>
      <c r="H61" s="11"/>
      <c r="I61" s="9"/>
      <c r="J61" s="9"/>
      <c r="K61" s="6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2024-06-05T12:00:50Z</dcterms:modified>
  <cp:category/>
  <cp:contentStatus/>
</cp:coreProperties>
</file>